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ort Form" sheetId="1" state="visible" r:id="rId3"/>
  </sheets>
  <definedNames>
    <definedName function="false" hidden="false" localSheetId="0" name="_xlnm.Print_Area" vbProcedure="false">'Short Form'!$A$1:$L$58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<sst xmlns="http://schemas.openxmlformats.org/spreadsheetml/2006/main" count="40" uniqueCount="34">
  <si>
    <t xml:space="preserve">PUBLIC WATER SYSTEM - CHEMICAL TREATMENT RECORD</t>
  </si>
  <si>
    <t xml:space="preserve">Arkansas Department of Health - Engineering Branch</t>
  </si>
  <si>
    <t xml:space="preserve">Enter Data in yellow cells</t>
  </si>
  <si>
    <t xml:space="preserve">Public Water System Name &amp; Entry Point</t>
  </si>
  <si>
    <t xml:space="preserve">ID #</t>
  </si>
  <si>
    <t xml:space="preserve">County</t>
  </si>
  <si>
    <t xml:space="preserve">Month</t>
  </si>
  <si>
    <t xml:space="preserve">Year</t>
  </si>
  <si>
    <t xml:space="preserve">for highlighting to disapear</t>
  </si>
  <si>
    <t xml:space="preserve">Previous Meter Reading</t>
  </si>
  <si>
    <t xml:space="preserve">Chemicals Applied</t>
  </si>
  <si>
    <t xml:space="preserve">Disinfectant Residual </t>
  </si>
  <si>
    <t xml:space="preserve">Location</t>
  </si>
  <si>
    <t xml:space="preserve">mg/L</t>
  </si>
  <si>
    <t xml:space="preserve">Master Meter
Reading</t>
  </si>
  <si>
    <t xml:space="preserve">Date</t>
  </si>
  <si>
    <t xml:space="preserve">Thousands of Gallons Treated</t>
  </si>
  <si>
    <t xml:space="preserve">Pounds Used</t>
  </si>
  <si>
    <t xml:space="preserve">(gal)</t>
  </si>
  <si>
    <t xml:space="preserve">Please Note:
You must enter a meter reading for each day for the automatic calculations to work</t>
  </si>
  <si>
    <t xml:space="preserve">(ft3)</t>
  </si>
  <si>
    <t xml:space="preserve">TOTAL</t>
  </si>
  <si>
    <t xml:space="preserve">AVG</t>
  </si>
  <si>
    <t xml:space="preserve">MAX</t>
  </si>
  <si>
    <t xml:space="preserve">MIN</t>
  </si>
  <si>
    <t xml:space="preserve">Comments:</t>
  </si>
  <si>
    <t xml:space="preserve">I certify that the information in this report is true and accurate to the best of my knowledge.  I acknowledge that any knowingly false or misleading information may be punishable under 18USC 1001 and other applicable laws.</t>
  </si>
  <si>
    <t xml:space="preserve">Printed Name </t>
  </si>
  <si>
    <t xml:space="preserve">Title </t>
  </si>
  <si>
    <t xml:space="preserve">Signature </t>
  </si>
  <si>
    <t xml:space="preserve">Date </t>
  </si>
  <si>
    <t xml:space="preserve">Make a copy for your records and return by the tenth of the following month to:                                                              </t>
  </si>
  <si>
    <t xml:space="preserve">Arkansas Department of Health, Engineering Branch, 4815 West Markham Street Slot 37, Little Rock AR 72205-3867   </t>
  </si>
  <si>
    <t xml:space="preserve"> STF-2027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</si>
</sst>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;;;"/>
    <numFmt numFmtId="166" formatCode="0.00"/>
    <numFmt numFmtId="167" formatCode="General"/>
  </numFmts>
  <fonts count="1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 val="true"/>
      <sz val="10"/>
      <color rgb="FFFFFFFF"/>
      <name val="Arial"/>
      <family val="2"/>
    </font>
    <font>
      <sz val="9"/>
      <name val="Arial"/>
      <family val="2"/>
    </font>
    <font>
      <sz val="7"/>
      <name val="Arial"/>
      <family val="2"/>
    </font>
    <font>
      <sz val="6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n"/>
      <right style="thin"/>
      <top style="double"/>
      <bottom style="double"/>
      <diagonal/>
    </border>
    <border diagonalUp="false" diagonalDown="false">
      <left style="thin"/>
      <right style="thin"/>
      <top/>
      <bottom style="double"/>
      <diagonal/>
    </border>
    <border diagonalUp="false" diagonalDown="false">
      <left style="thin"/>
      <right style="thin"/>
      <top style="double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2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family val="0"/>
        <color rgb="00FFFFFF"/>
      </font>
      <fill>
        <patternFill>
          <bgColor rgb="FFFFFF99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169560</xdr:colOff>
      <xdr:row>17</xdr:row>
      <xdr:rowOff>142920</xdr:rowOff>
    </xdr:from>
    <xdr:to>
      <xdr:col>15</xdr:col>
      <xdr:colOff>538920</xdr:colOff>
      <xdr:row>20</xdr:row>
      <xdr:rowOff>28440</xdr:rowOff>
    </xdr:to>
    <xdr:sp>
      <xdr:nvSpPr>
        <xdr:cNvPr id="0" name="AutoShape 2"/>
        <xdr:cNvSpPr/>
      </xdr:nvSpPr>
      <xdr:spPr>
        <a:xfrm>
          <a:off x="7504920" y="3136320"/>
          <a:ext cx="1645920" cy="371160"/>
        </a:xfrm>
        <a:prstGeom prst="bevel">
          <a:avLst>
            <a:gd name="adj" fmla="val 21213"/>
          </a:avLst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36360" rIns="36360" tIns="22680" bIns="0" anchor="t">
          <a:noAutofit/>
        </a:bodyPr>
        <a:p>
          <a:pPr algn="ctr"/>
          <a:r>
            <a:rPr b="0" lang="en-US" sz="1200" spc="-1" strike="noStrike">
              <a:solidFill>
                <a:srgbClr val="000000"/>
              </a:solidFill>
              <a:latin typeface="Arial"/>
            </a:rPr>
            <a:t>Clear Sheet Data</a:t>
          </a:r>
          <a:endParaRPr b="0" lang="en-US" sz="1200" spc="-1" strike="noStrike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4.85"/>
    <col collapsed="false" customWidth="true" hidden="false" outlineLevel="0" max="2" min="2" style="0" width="4.28"/>
    <col collapsed="false" customWidth="true" hidden="false" outlineLevel="0" max="3" min="3" style="0" width="11.13"/>
    <col collapsed="false" customWidth="true" hidden="false" outlineLevel="0" max="4" min="4" style="0" width="0.85"/>
    <col collapsed="false" customWidth="true" hidden="false" outlineLevel="0" max="10" min="5" style="0" width="5.71"/>
    <col collapsed="false" customWidth="true" hidden="false" outlineLevel="0" max="11" min="11" style="0" width="22.99"/>
    <col collapsed="false" customWidth="true" hidden="false" outlineLevel="0" max="12" min="12" style="0" width="6.7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2.7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1.4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N3" s="3"/>
      <c r="O3" s="3"/>
      <c r="P3" s="4"/>
      <c r="Q3" s="4"/>
    </row>
    <row r="4" customFormat="false" ht="12.75" hidden="false" customHeight="false" outlineLevel="0" collapsed="false">
      <c r="A4" s="5"/>
      <c r="B4" s="5"/>
      <c r="C4" s="5"/>
      <c r="D4" s="5"/>
      <c r="E4" s="5"/>
      <c r="F4" s="6"/>
      <c r="G4" s="6"/>
      <c r="H4" s="6"/>
      <c r="I4" s="6"/>
      <c r="J4" s="6"/>
      <c r="K4" s="7"/>
      <c r="L4" s="8"/>
      <c r="N4" s="9" t="s">
        <v>2</v>
      </c>
      <c r="O4" s="9"/>
      <c r="P4" s="9"/>
      <c r="Q4" s="4"/>
    </row>
    <row r="5" customFormat="false" ht="13.5" hidden="false" customHeight="false" outlineLevel="0" collapsed="false">
      <c r="A5" s="10" t="s">
        <v>3</v>
      </c>
      <c r="B5" s="10"/>
      <c r="C5" s="10"/>
      <c r="D5" s="10"/>
      <c r="E5" s="10"/>
      <c r="F5" s="11" t="s">
        <v>4</v>
      </c>
      <c r="G5" s="11"/>
      <c r="H5" s="11" t="s">
        <v>5</v>
      </c>
      <c r="I5" s="11"/>
      <c r="J5" s="11"/>
      <c r="K5" s="12" t="s">
        <v>6</v>
      </c>
      <c r="L5" s="13" t="s">
        <v>7</v>
      </c>
      <c r="N5" s="9" t="s">
        <v>8</v>
      </c>
      <c r="O5" s="9"/>
      <c r="P5" s="9"/>
      <c r="Q5" s="4"/>
    </row>
    <row r="6" s="15" customFormat="true" ht="6.75" hidden="false" customHeight="true" outlineLevel="0" collapsed="false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N6" s="16"/>
      <c r="O6" s="16"/>
      <c r="P6" s="17"/>
      <c r="Q6" s="17"/>
    </row>
    <row r="7" customFormat="false" ht="12.75" hidden="false" customHeight="false" outlineLevel="0" collapsed="false">
      <c r="A7" s="18" t="s">
        <v>9</v>
      </c>
      <c r="B7" s="18"/>
      <c r="C7" s="18"/>
      <c r="D7" s="19"/>
      <c r="E7" s="20" t="s">
        <v>10</v>
      </c>
      <c r="F7" s="20"/>
      <c r="G7" s="20"/>
      <c r="H7" s="20"/>
      <c r="I7" s="20"/>
      <c r="J7" s="20"/>
      <c r="K7" s="18" t="s">
        <v>11</v>
      </c>
      <c r="L7" s="18"/>
      <c r="N7" s="3"/>
      <c r="O7" s="3"/>
      <c r="P7" s="4"/>
      <c r="Q7" s="4"/>
    </row>
    <row r="8" customFormat="false" ht="13.5" hidden="false" customHeight="true" outlineLevel="0" collapsed="false">
      <c r="A8" s="21"/>
      <c r="B8" s="21"/>
      <c r="C8" s="21"/>
      <c r="D8" s="22"/>
      <c r="E8" s="23"/>
      <c r="F8" s="23"/>
      <c r="G8" s="23"/>
      <c r="H8" s="23"/>
      <c r="I8" s="23"/>
      <c r="J8" s="23"/>
      <c r="K8" s="18" t="s">
        <v>12</v>
      </c>
      <c r="L8" s="18" t="s">
        <v>13</v>
      </c>
      <c r="N8" s="24" t="n">
        <f aca="false">IF(A10="(gal)",1,IF(A10="(ft3)",7.481,""))</f>
        <v>1</v>
      </c>
      <c r="O8" s="3"/>
      <c r="P8" s="4"/>
      <c r="Q8" s="4"/>
    </row>
    <row r="9" customFormat="false" ht="37.5" hidden="false" customHeight="true" outlineLevel="0" collapsed="false">
      <c r="A9" s="25" t="s">
        <v>14</v>
      </c>
      <c r="B9" s="26" t="s">
        <v>15</v>
      </c>
      <c r="C9" s="27" t="s">
        <v>16</v>
      </c>
      <c r="D9" s="28"/>
      <c r="E9" s="26" t="s">
        <v>17</v>
      </c>
      <c r="F9" s="29" t="s">
        <v>13</v>
      </c>
      <c r="G9" s="30" t="s">
        <v>17</v>
      </c>
      <c r="H9" s="29" t="s">
        <v>13</v>
      </c>
      <c r="I9" s="26" t="s">
        <v>17</v>
      </c>
      <c r="J9" s="29" t="s">
        <v>13</v>
      </c>
      <c r="K9" s="18"/>
      <c r="L9" s="18"/>
      <c r="N9" s="16"/>
      <c r="O9" s="3"/>
      <c r="P9" s="4"/>
      <c r="Q9" s="4"/>
    </row>
    <row r="10" s="15" customFormat="true" ht="12.75" hidden="false" customHeight="true" outlineLevel="0" collapsed="false">
      <c r="A10" s="31" t="s">
        <v>18</v>
      </c>
      <c r="B10" s="26"/>
      <c r="C10" s="27"/>
      <c r="D10" s="28"/>
      <c r="E10" s="26"/>
      <c r="F10" s="29"/>
      <c r="G10" s="30"/>
      <c r="H10" s="29"/>
      <c r="I10" s="26"/>
      <c r="J10" s="29"/>
      <c r="K10" s="18"/>
      <c r="L10" s="18"/>
      <c r="N10" s="17"/>
      <c r="O10" s="17"/>
      <c r="P10" s="17"/>
      <c r="Q10" s="32"/>
    </row>
    <row r="11" customFormat="false" ht="12.75" hidden="false" customHeight="true" outlineLevel="0" collapsed="false">
      <c r="A11" s="33"/>
      <c r="B11" s="34" t="n">
        <v>1</v>
      </c>
      <c r="C11" s="34" t="str">
        <f aca="false">IF(A11="","",(A11-A8)/1000*$N$8)</f>
        <v/>
      </c>
      <c r="D11" s="34"/>
      <c r="E11" s="33"/>
      <c r="F11" s="35" t="str">
        <f aca="false">IF(OR(C11="",C11=0,E11=""),"",(E11/(C11*1000*8.34)*1000000))</f>
        <v/>
      </c>
      <c r="G11" s="36"/>
      <c r="H11" s="35" t="str">
        <f aca="false">IF(OR(C11="",C11=0,G11=""),"",(G11/(C11*1000*8.34)*1000000))</f>
        <v/>
      </c>
      <c r="I11" s="36"/>
      <c r="J11" s="35" t="str">
        <f aca="false">IF(OR(C11="",C11=0,I11=""),"",(I11/(C11*1000*8.34)*1000000))</f>
        <v/>
      </c>
      <c r="K11" s="36"/>
      <c r="L11" s="36"/>
      <c r="N11" s="37" t="s">
        <v>19</v>
      </c>
      <c r="O11" s="37"/>
      <c r="P11" s="37"/>
      <c r="Q11" s="38" t="s">
        <v>18</v>
      </c>
    </row>
    <row r="12" customFormat="false" ht="12.75" hidden="false" customHeight="false" outlineLevel="0" collapsed="false">
      <c r="A12" s="39"/>
      <c r="B12" s="19" t="n">
        <v>2</v>
      </c>
      <c r="C12" s="34" t="str">
        <f aca="false">IF(A12="","",(A12-A11)/1000*$N$8)</f>
        <v/>
      </c>
      <c r="D12" s="19"/>
      <c r="E12" s="39"/>
      <c r="F12" s="35" t="str">
        <f aca="false">IF(OR(C12="",C12=0,E12=""),"",(E12/(C12*1000*8.34)*1000000))</f>
        <v/>
      </c>
      <c r="G12" s="40"/>
      <c r="H12" s="35" t="str">
        <f aca="false">IF(OR(C12="",C12=0,G12=""),"",(G12/(C12*1000*8.34)*1000000))</f>
        <v/>
      </c>
      <c r="I12" s="40"/>
      <c r="J12" s="35" t="str">
        <f aca="false">IF(OR(C12="",C12=0,I12=""),"",(I12/(C12*1000*8.34)*1000000))</f>
        <v/>
      </c>
      <c r="K12" s="40"/>
      <c r="L12" s="40"/>
      <c r="N12" s="37"/>
      <c r="O12" s="37"/>
      <c r="P12" s="37"/>
      <c r="Q12" s="38" t="s">
        <v>20</v>
      </c>
    </row>
    <row r="13" customFormat="false" ht="12.75" hidden="false" customHeight="false" outlineLevel="0" collapsed="false">
      <c r="A13" s="39"/>
      <c r="B13" s="19" t="n">
        <v>3</v>
      </c>
      <c r="C13" s="34" t="str">
        <f aca="false">IF(A13="","",(A13-A12)/1000*$N$8)</f>
        <v/>
      </c>
      <c r="D13" s="19"/>
      <c r="E13" s="39"/>
      <c r="F13" s="35" t="str">
        <f aca="false">IF(OR(C13="",C13=0,E13=""),"",(E13/(C13*1000*8.34)*1000000))</f>
        <v/>
      </c>
      <c r="G13" s="40"/>
      <c r="H13" s="35" t="str">
        <f aca="false">IF(OR(C13="",C13=0,G13=""),"",(G13/(C13*1000*8.34)*1000000))</f>
        <v/>
      </c>
      <c r="I13" s="40"/>
      <c r="J13" s="35" t="str">
        <f aca="false">IF(OR(C13="",C13=0,I13=""),"",(I13/(C13*1000*8.34)*1000000))</f>
        <v/>
      </c>
      <c r="K13" s="40"/>
      <c r="L13" s="40"/>
      <c r="N13" s="37"/>
      <c r="O13" s="37"/>
      <c r="P13" s="37"/>
      <c r="Q13" s="41"/>
    </row>
    <row r="14" customFormat="false" ht="12.75" hidden="false" customHeight="false" outlineLevel="0" collapsed="false">
      <c r="A14" s="39"/>
      <c r="B14" s="19" t="n">
        <v>4</v>
      </c>
      <c r="C14" s="34" t="str">
        <f aca="false">IF(A14="","",(A14-A13)/1000*$N$8)</f>
        <v/>
      </c>
      <c r="D14" s="19"/>
      <c r="E14" s="39"/>
      <c r="F14" s="35" t="str">
        <f aca="false">IF(OR(C14="",C14=0,E14=""),"",(E14/(C14*1000*8.34)*1000000))</f>
        <v/>
      </c>
      <c r="G14" s="40"/>
      <c r="H14" s="35" t="str">
        <f aca="false">IF(OR(C14="",C14=0,G14=""),"",(G14/(C14*1000*8.34)*1000000))</f>
        <v/>
      </c>
      <c r="I14" s="40"/>
      <c r="J14" s="35" t="str">
        <f aca="false">IF(OR(C14="",C14=0,I14=""),"",(I14/(C14*1000*8.34)*1000000))</f>
        <v/>
      </c>
      <c r="K14" s="40"/>
      <c r="L14" s="40"/>
      <c r="N14" s="37"/>
      <c r="O14" s="37"/>
      <c r="P14" s="37"/>
      <c r="Q14" s="41"/>
    </row>
    <row r="15" customFormat="false" ht="12.75" hidden="false" customHeight="false" outlineLevel="0" collapsed="false">
      <c r="A15" s="39"/>
      <c r="B15" s="19" t="n">
        <v>5</v>
      </c>
      <c r="C15" s="34" t="str">
        <f aca="false">IF(A15="","",(A15-A14)/1000*$N$8)</f>
        <v/>
      </c>
      <c r="D15" s="19"/>
      <c r="E15" s="39"/>
      <c r="F15" s="35" t="str">
        <f aca="false">IF(OR(C15="",C15=0,E15=""),"",(E15/(C15*1000*8.34)*1000000))</f>
        <v/>
      </c>
      <c r="G15" s="40"/>
      <c r="H15" s="35" t="str">
        <f aca="false">IF(OR(C15="",C15=0,G15=""),"",(G15/(C15*1000*8.34)*1000000))</f>
        <v/>
      </c>
      <c r="I15" s="40"/>
      <c r="J15" s="35" t="str">
        <f aca="false">IF(OR(C15="",C15=0,I15=""),"",(I15/(C15*1000*8.34)*1000000))</f>
        <v/>
      </c>
      <c r="K15" s="40"/>
      <c r="L15" s="40"/>
      <c r="N15" s="37"/>
      <c r="O15" s="37"/>
      <c r="P15" s="37"/>
      <c r="Q15" s="42"/>
    </row>
    <row r="16" customFormat="false" ht="12.75" hidden="false" customHeight="false" outlineLevel="0" collapsed="false">
      <c r="A16" s="39"/>
      <c r="B16" s="19" t="n">
        <v>6</v>
      </c>
      <c r="C16" s="34" t="str">
        <f aca="false">IF(A16="","",(A16-A15)/1000*$N$8)</f>
        <v/>
      </c>
      <c r="D16" s="19"/>
      <c r="E16" s="39"/>
      <c r="F16" s="35" t="str">
        <f aca="false">IF(OR(C16="",C16=0,E16=""),"",(E16/(C16*1000*8.34)*1000000))</f>
        <v/>
      </c>
      <c r="G16" s="40"/>
      <c r="H16" s="35" t="str">
        <f aca="false">IF(OR(C16="",C16=0,G16=""),"",(G16/(C16*1000*8.34)*1000000))</f>
        <v/>
      </c>
      <c r="I16" s="40"/>
      <c r="J16" s="35" t="str">
        <f aca="false">IF(OR(C16="",C16=0,I16=""),"",(I16/(C16*1000*8.34)*1000000))</f>
        <v/>
      </c>
      <c r="K16" s="40"/>
      <c r="L16" s="40"/>
      <c r="Q16" s="42"/>
    </row>
    <row r="17" customFormat="false" ht="12.75" hidden="false" customHeight="false" outlineLevel="0" collapsed="false">
      <c r="A17" s="39"/>
      <c r="B17" s="19" t="n">
        <v>7</v>
      </c>
      <c r="C17" s="34" t="str">
        <f aca="false">IF(A17="","",(A17-A16)/1000*$N$8)</f>
        <v/>
      </c>
      <c r="D17" s="19"/>
      <c r="E17" s="39"/>
      <c r="F17" s="35" t="str">
        <f aca="false">IF(OR(C17="",C17=0,E17=""),"",(E17/(C17*1000*8.34)*1000000))</f>
        <v/>
      </c>
      <c r="G17" s="40"/>
      <c r="H17" s="35" t="str">
        <f aca="false">IF(OR(C17="",C17=0,G17=""),"",(G17/(C17*1000*8.34)*1000000))</f>
        <v/>
      </c>
      <c r="I17" s="40"/>
      <c r="J17" s="35" t="str">
        <f aca="false">IF(OR(C17="",C17=0,I17=""),"",(I17/(C17*1000*8.34)*1000000))</f>
        <v/>
      </c>
      <c r="K17" s="40"/>
      <c r="L17" s="40"/>
      <c r="Q17" s="42"/>
    </row>
    <row r="18" customFormat="false" ht="12.75" hidden="false" customHeight="false" outlineLevel="0" collapsed="false">
      <c r="A18" s="39"/>
      <c r="B18" s="19" t="n">
        <v>8</v>
      </c>
      <c r="C18" s="34" t="str">
        <f aca="false">IF(A18="","",(A18-A17)/1000*$N$8)</f>
        <v/>
      </c>
      <c r="D18" s="19"/>
      <c r="E18" s="39"/>
      <c r="F18" s="35" t="str">
        <f aca="false">IF(OR(C18="",C18=0,E18=""),"",(E18/(C18*1000*8.34)*1000000))</f>
        <v/>
      </c>
      <c r="G18" s="40"/>
      <c r="H18" s="35" t="str">
        <f aca="false">IF(OR(C18="",C18=0,G18=""),"",(G18/(C18*1000*8.34)*1000000))</f>
        <v/>
      </c>
      <c r="I18" s="40"/>
      <c r="J18" s="35" t="str">
        <f aca="false">IF(OR(C18="",C18=0,I18=""),"",(I18/(C18*1000*8.34)*1000000))</f>
        <v/>
      </c>
      <c r="K18" s="40"/>
      <c r="L18" s="40"/>
      <c r="Q18" s="42"/>
    </row>
    <row r="19" customFormat="false" ht="12.75" hidden="false" customHeight="false" outlineLevel="0" collapsed="false">
      <c r="A19" s="39"/>
      <c r="B19" s="19" t="n">
        <v>9</v>
      </c>
      <c r="C19" s="34" t="str">
        <f aca="false">IF(A19="","",(A19-A18)/1000*$N$8)</f>
        <v/>
      </c>
      <c r="D19" s="19"/>
      <c r="E19" s="39"/>
      <c r="F19" s="35" t="str">
        <f aca="false">IF(OR(C19="",C19=0,E19=""),"",(E19/(C19*1000*8.34)*1000000))</f>
        <v/>
      </c>
      <c r="G19" s="40"/>
      <c r="H19" s="35" t="str">
        <f aca="false">IF(OR(C19="",C19=0,G19=""),"",(G19/(C19*1000*8.34)*1000000))</f>
        <v/>
      </c>
      <c r="I19" s="40"/>
      <c r="J19" s="35" t="str">
        <f aca="false">IF(OR(C19="",C19=0,I19=""),"",(I19/(C19*1000*8.34)*1000000))</f>
        <v/>
      </c>
      <c r="K19" s="40"/>
      <c r="L19" s="40"/>
    </row>
    <row r="20" customFormat="false" ht="12.75" hidden="false" customHeight="false" outlineLevel="0" collapsed="false">
      <c r="A20" s="39"/>
      <c r="B20" s="19" t="n">
        <v>10</v>
      </c>
      <c r="C20" s="34" t="str">
        <f aca="false">IF(A20="","",(A20-A19)/1000*$N$8)</f>
        <v/>
      </c>
      <c r="D20" s="19"/>
      <c r="E20" s="39"/>
      <c r="F20" s="35" t="str">
        <f aca="false">IF(OR(C20="",C20=0,E20=""),"",(E20/(C20*1000*8.34)*1000000))</f>
        <v/>
      </c>
      <c r="G20" s="40"/>
      <c r="H20" s="35" t="str">
        <f aca="false">IF(OR(C20="",C20=0,G20=""),"",(G20/(C20*1000*8.34)*1000000))</f>
        <v/>
      </c>
      <c r="I20" s="40"/>
      <c r="J20" s="35" t="str">
        <f aca="false">IF(OR(C20="",C20=0,I20=""),"",(I20/(C20*1000*8.34)*1000000))</f>
        <v/>
      </c>
      <c r="K20" s="40"/>
      <c r="L20" s="40"/>
    </row>
    <row r="21" customFormat="false" ht="12.75" hidden="false" customHeight="false" outlineLevel="0" collapsed="false">
      <c r="A21" s="39"/>
      <c r="B21" s="19" t="n">
        <v>11</v>
      </c>
      <c r="C21" s="34" t="str">
        <f aca="false">IF(A21="","",(A21-A20)/1000*$N$8)</f>
        <v/>
      </c>
      <c r="D21" s="19"/>
      <c r="E21" s="39"/>
      <c r="F21" s="35" t="str">
        <f aca="false">IF(OR(C21="",C21=0,E21=""),"",(E21/(C21*1000*8.34)*1000000))</f>
        <v/>
      </c>
      <c r="G21" s="40"/>
      <c r="H21" s="35" t="str">
        <f aca="false">IF(OR(C21="",C21=0,G21=""),"",(G21/(C21*1000*8.34)*1000000))</f>
        <v/>
      </c>
      <c r="I21" s="40"/>
      <c r="J21" s="35" t="str">
        <f aca="false">IF(OR(C21="",C21=0,I21=""),"",(I21/(C21*1000*8.34)*1000000))</f>
        <v/>
      </c>
      <c r="K21" s="40"/>
      <c r="L21" s="40"/>
    </row>
    <row r="22" customFormat="false" ht="12.75" hidden="false" customHeight="false" outlineLevel="0" collapsed="false">
      <c r="A22" s="39"/>
      <c r="B22" s="19" t="n">
        <v>12</v>
      </c>
      <c r="C22" s="34" t="str">
        <f aca="false">IF(A22="","",(A22-A21)/1000*$N$8)</f>
        <v/>
      </c>
      <c r="D22" s="19"/>
      <c r="E22" s="39"/>
      <c r="F22" s="35" t="str">
        <f aca="false">IF(OR(C22="",C22=0,E22=""),"",(E22/(C22*1000*8.34)*1000000))</f>
        <v/>
      </c>
      <c r="G22" s="40"/>
      <c r="H22" s="35" t="str">
        <f aca="false">IF(OR(C22="",C22=0,G22=""),"",(G22/(C22*1000*8.34)*1000000))</f>
        <v/>
      </c>
      <c r="I22" s="40"/>
      <c r="J22" s="35" t="str">
        <f aca="false">IF(OR(C22="",C22=0,I22=""),"",(I22/(C22*1000*8.34)*1000000))</f>
        <v/>
      </c>
      <c r="K22" s="40"/>
      <c r="L22" s="40"/>
    </row>
    <row r="23" customFormat="false" ht="12.75" hidden="false" customHeight="false" outlineLevel="0" collapsed="false">
      <c r="A23" s="39"/>
      <c r="B23" s="19" t="n">
        <v>13</v>
      </c>
      <c r="C23" s="34" t="str">
        <f aca="false">IF(A23="","",(A23-A22)/1000*$N$8)</f>
        <v/>
      </c>
      <c r="D23" s="19"/>
      <c r="E23" s="39"/>
      <c r="F23" s="35" t="str">
        <f aca="false">IF(OR(C23="",C23=0,E23=""),"",(E23/(C23*1000*8.34)*1000000))</f>
        <v/>
      </c>
      <c r="G23" s="40"/>
      <c r="H23" s="35" t="str">
        <f aca="false">IF(OR(C23="",C23=0,G23=""),"",(G23/(C23*1000*8.34)*1000000))</f>
        <v/>
      </c>
      <c r="I23" s="40"/>
      <c r="J23" s="35" t="str">
        <f aca="false">IF(OR(C23="",C23=0,I23=""),"",(I23/(C23*1000*8.34)*1000000))</f>
        <v/>
      </c>
      <c r="K23" s="40"/>
      <c r="L23" s="40"/>
    </row>
    <row r="24" customFormat="false" ht="12.75" hidden="false" customHeight="false" outlineLevel="0" collapsed="false">
      <c r="A24" s="39"/>
      <c r="B24" s="19" t="n">
        <v>14</v>
      </c>
      <c r="C24" s="34" t="str">
        <f aca="false">IF(A24="","",(A24-A23)/1000*$N$8)</f>
        <v/>
      </c>
      <c r="D24" s="19"/>
      <c r="E24" s="39"/>
      <c r="F24" s="35" t="str">
        <f aca="false">IF(OR(C24="",C24=0,E24=""),"",(E24/(C24*1000*8.34)*1000000))</f>
        <v/>
      </c>
      <c r="G24" s="40"/>
      <c r="H24" s="35" t="str">
        <f aca="false">IF(OR(C24="",C24=0,G24=""),"",(G24/(C24*1000*8.34)*1000000))</f>
        <v/>
      </c>
      <c r="I24" s="40"/>
      <c r="J24" s="35" t="str">
        <f aca="false">IF(OR(C24="",C24=0,I24=""),"",(I24/(C24*1000*8.34)*1000000))</f>
        <v/>
      </c>
      <c r="K24" s="40"/>
      <c r="L24" s="40"/>
    </row>
    <row r="25" customFormat="false" ht="12.75" hidden="false" customHeight="false" outlineLevel="0" collapsed="false">
      <c r="A25" s="39"/>
      <c r="B25" s="19" t="n">
        <v>15</v>
      </c>
      <c r="C25" s="34" t="str">
        <f aca="false">IF(A25="","",(A25-A24)/1000*$N$8)</f>
        <v/>
      </c>
      <c r="D25" s="19"/>
      <c r="E25" s="39"/>
      <c r="F25" s="35" t="str">
        <f aca="false">IF(OR(C25="",C25=0,E25=""),"",(E25/(C25*1000*8.34)*1000000))</f>
        <v/>
      </c>
      <c r="G25" s="40"/>
      <c r="H25" s="35" t="str">
        <f aca="false">IF(OR(C25="",C25=0,G25=""),"",(G25/(C25*1000*8.34)*1000000))</f>
        <v/>
      </c>
      <c r="I25" s="40"/>
      <c r="J25" s="35" t="str">
        <f aca="false">IF(OR(C25="",C25=0,I25=""),"",(I25/(C25*1000*8.34)*1000000))</f>
        <v/>
      </c>
      <c r="K25" s="40"/>
      <c r="L25" s="40"/>
    </row>
    <row r="26" customFormat="false" ht="12.75" hidden="false" customHeight="false" outlineLevel="0" collapsed="false">
      <c r="A26" s="39"/>
      <c r="B26" s="19" t="n">
        <v>16</v>
      </c>
      <c r="C26" s="34" t="str">
        <f aca="false">IF(A26="","",(A26-A25)/1000*$N$8)</f>
        <v/>
      </c>
      <c r="D26" s="19"/>
      <c r="E26" s="39"/>
      <c r="F26" s="35" t="str">
        <f aca="false">IF(OR(C26="",C26=0,E26=""),"",(E26/(C26*1000*8.34)*1000000))</f>
        <v/>
      </c>
      <c r="G26" s="40"/>
      <c r="H26" s="35" t="str">
        <f aca="false">IF(OR(C26="",C26=0,G26=""),"",(G26/(C26*1000*8.34)*1000000))</f>
        <v/>
      </c>
      <c r="I26" s="40"/>
      <c r="J26" s="35" t="str">
        <f aca="false">IF(OR(C26="",C26=0,I26=""),"",(I26/(C26*1000*8.34)*1000000))</f>
        <v/>
      </c>
      <c r="K26" s="40"/>
      <c r="L26" s="40"/>
    </row>
    <row r="27" customFormat="false" ht="12.75" hidden="false" customHeight="false" outlineLevel="0" collapsed="false">
      <c r="A27" s="39"/>
      <c r="B27" s="19" t="n">
        <v>17</v>
      </c>
      <c r="C27" s="34" t="str">
        <f aca="false">IF(A27="","",(A27-A26)/1000*$N$8)</f>
        <v/>
      </c>
      <c r="D27" s="19"/>
      <c r="E27" s="39"/>
      <c r="F27" s="35" t="str">
        <f aca="false">IF(OR(C27="",C27=0,E27=""),"",(E27/(C27*1000*8.34)*1000000))</f>
        <v/>
      </c>
      <c r="G27" s="40"/>
      <c r="H27" s="35" t="str">
        <f aca="false">IF(OR(C27="",C27=0,G27=""),"",(G27/(C27*1000*8.34)*1000000))</f>
        <v/>
      </c>
      <c r="I27" s="40"/>
      <c r="J27" s="35" t="str">
        <f aca="false">IF(OR(C27="",C27=0,I27=""),"",(I27/(C27*1000*8.34)*1000000))</f>
        <v/>
      </c>
      <c r="K27" s="40"/>
      <c r="L27" s="40"/>
    </row>
    <row r="28" customFormat="false" ht="12.75" hidden="false" customHeight="false" outlineLevel="0" collapsed="false">
      <c r="A28" s="39"/>
      <c r="B28" s="19" t="n">
        <v>18</v>
      </c>
      <c r="C28" s="34" t="str">
        <f aca="false">IF(A28="","",(A28-A27)/1000*$N$8)</f>
        <v/>
      </c>
      <c r="D28" s="19"/>
      <c r="E28" s="39"/>
      <c r="F28" s="35" t="str">
        <f aca="false">IF(OR(C28="",C28=0,E28=""),"",(E28/(C28*1000*8.34)*1000000))</f>
        <v/>
      </c>
      <c r="G28" s="40"/>
      <c r="H28" s="35" t="str">
        <f aca="false">IF(OR(C28="",C28=0,G28=""),"",(G28/(C28*1000*8.34)*1000000))</f>
        <v/>
      </c>
      <c r="I28" s="40"/>
      <c r="J28" s="35" t="str">
        <f aca="false">IF(OR(C28="",C28=0,I28=""),"",(I28/(C28*1000*8.34)*1000000))</f>
        <v/>
      </c>
      <c r="K28" s="40"/>
      <c r="L28" s="40"/>
    </row>
    <row r="29" customFormat="false" ht="12.75" hidden="false" customHeight="false" outlineLevel="0" collapsed="false">
      <c r="A29" s="39"/>
      <c r="B29" s="19" t="n">
        <v>19</v>
      </c>
      <c r="C29" s="34" t="str">
        <f aca="false">IF(A29="","",(A29-A28)/1000*$N$8)</f>
        <v/>
      </c>
      <c r="D29" s="19"/>
      <c r="E29" s="39"/>
      <c r="F29" s="35" t="str">
        <f aca="false">IF(OR(C29="",C29=0,E29=""),"",(E29/(C29*1000*8.34)*1000000))</f>
        <v/>
      </c>
      <c r="G29" s="40"/>
      <c r="H29" s="35" t="str">
        <f aca="false">IF(OR(C29="",C29=0,G29=""),"",(G29/(C29*1000*8.34)*1000000))</f>
        <v/>
      </c>
      <c r="I29" s="40"/>
      <c r="J29" s="35" t="str">
        <f aca="false">IF(OR(C29="",C29=0,I29=""),"",(I29/(C29*1000*8.34)*1000000))</f>
        <v/>
      </c>
      <c r="K29" s="40"/>
      <c r="L29" s="40"/>
    </row>
    <row r="30" customFormat="false" ht="12.75" hidden="false" customHeight="false" outlineLevel="0" collapsed="false">
      <c r="A30" s="39"/>
      <c r="B30" s="19" t="n">
        <v>20</v>
      </c>
      <c r="C30" s="34" t="str">
        <f aca="false">IF(A30="","",(A30-A29)/1000*$N$8)</f>
        <v/>
      </c>
      <c r="D30" s="19"/>
      <c r="E30" s="39"/>
      <c r="F30" s="35" t="str">
        <f aca="false">IF(OR(C30="",C30=0,E30=""),"",(E30/(C30*1000*8.34)*1000000))</f>
        <v/>
      </c>
      <c r="G30" s="40"/>
      <c r="H30" s="35" t="str">
        <f aca="false">IF(OR(C30="",C30=0,G30=""),"",(G30/(C30*1000*8.34)*1000000))</f>
        <v/>
      </c>
      <c r="I30" s="40"/>
      <c r="J30" s="35" t="str">
        <f aca="false">IF(OR(C30="",C30=0,I30=""),"",(I30/(C30*1000*8.34)*1000000))</f>
        <v/>
      </c>
      <c r="K30" s="40"/>
      <c r="L30" s="40"/>
    </row>
    <row r="31" customFormat="false" ht="12.75" hidden="false" customHeight="false" outlineLevel="0" collapsed="false">
      <c r="A31" s="39"/>
      <c r="B31" s="19" t="n">
        <v>21</v>
      </c>
      <c r="C31" s="34" t="str">
        <f aca="false">IF(A31="","",(A31-A30)/1000*$N$8)</f>
        <v/>
      </c>
      <c r="D31" s="19"/>
      <c r="E31" s="39"/>
      <c r="F31" s="35" t="str">
        <f aca="false">IF(OR(C31="",C31=0,E31=""),"",(E31/(C31*1000*8.34)*1000000))</f>
        <v/>
      </c>
      <c r="G31" s="40"/>
      <c r="H31" s="35" t="str">
        <f aca="false">IF(OR(C31="",C31=0,G31=""),"",(G31/(C31*1000*8.34)*1000000))</f>
        <v/>
      </c>
      <c r="I31" s="40"/>
      <c r="J31" s="35" t="str">
        <f aca="false">IF(OR(C31="",C31=0,I31=""),"",(I31/(C31*1000*8.34)*1000000))</f>
        <v/>
      </c>
      <c r="K31" s="40"/>
      <c r="L31" s="40"/>
    </row>
    <row r="32" customFormat="false" ht="12.75" hidden="false" customHeight="false" outlineLevel="0" collapsed="false">
      <c r="A32" s="39"/>
      <c r="B32" s="19" t="n">
        <v>22</v>
      </c>
      <c r="C32" s="34" t="str">
        <f aca="false">IF(A32="","",(A32-A31)/1000*$N$8)</f>
        <v/>
      </c>
      <c r="D32" s="19"/>
      <c r="E32" s="39"/>
      <c r="F32" s="35" t="str">
        <f aca="false">IF(OR(C32="",C32=0,E32=""),"",(E32/(C32*1000*8.34)*1000000))</f>
        <v/>
      </c>
      <c r="G32" s="40"/>
      <c r="H32" s="35" t="str">
        <f aca="false">IF(OR(C32="",C32=0,G32=""),"",(G32/(C32*1000*8.34)*1000000))</f>
        <v/>
      </c>
      <c r="I32" s="40"/>
      <c r="J32" s="35" t="str">
        <f aca="false">IF(OR(C32="",C32=0,I32=""),"",(I32/(C32*1000*8.34)*1000000))</f>
        <v/>
      </c>
      <c r="K32" s="40"/>
      <c r="L32" s="40"/>
    </row>
    <row r="33" customFormat="false" ht="12.75" hidden="false" customHeight="false" outlineLevel="0" collapsed="false">
      <c r="A33" s="39"/>
      <c r="B33" s="19" t="n">
        <v>23</v>
      </c>
      <c r="C33" s="34" t="str">
        <f aca="false">IF(A33="","",(A33-A32)/1000*$N$8)</f>
        <v/>
      </c>
      <c r="D33" s="19"/>
      <c r="E33" s="39"/>
      <c r="F33" s="35" t="str">
        <f aca="false">IF(OR(C33="",C33=0,E33=""),"",(E33/(C33*1000*8.34)*1000000))</f>
        <v/>
      </c>
      <c r="G33" s="40"/>
      <c r="H33" s="35" t="str">
        <f aca="false">IF(OR(C33="",C33=0,G33=""),"",(G33/(C33*1000*8.34)*1000000))</f>
        <v/>
      </c>
      <c r="I33" s="40"/>
      <c r="J33" s="35" t="str">
        <f aca="false">IF(OR(C33="",C33=0,I33=""),"",(I33/(C33*1000*8.34)*1000000))</f>
        <v/>
      </c>
      <c r="K33" s="40"/>
      <c r="L33" s="40"/>
    </row>
    <row r="34" customFormat="false" ht="12.75" hidden="false" customHeight="false" outlineLevel="0" collapsed="false">
      <c r="A34" s="39"/>
      <c r="B34" s="19" t="n">
        <v>24</v>
      </c>
      <c r="C34" s="34" t="str">
        <f aca="false">IF(A34="","",(A34-A33)/1000*$N$8)</f>
        <v/>
      </c>
      <c r="D34" s="19"/>
      <c r="E34" s="39"/>
      <c r="F34" s="35" t="str">
        <f aca="false">IF(OR(C34="",C34=0,E34=""),"",(E34/(C34*1000*8.34)*1000000))</f>
        <v/>
      </c>
      <c r="G34" s="40"/>
      <c r="H34" s="35" t="str">
        <f aca="false">IF(OR(C34="",C34=0,G34=""),"",(G34/(C34*1000*8.34)*1000000))</f>
        <v/>
      </c>
      <c r="I34" s="40"/>
      <c r="J34" s="35" t="str">
        <f aca="false">IF(OR(C34="",C34=0,I34=""),"",(I34/(C34*1000*8.34)*1000000))</f>
        <v/>
      </c>
      <c r="K34" s="40"/>
      <c r="L34" s="40"/>
    </row>
    <row r="35" customFormat="false" ht="12.75" hidden="false" customHeight="false" outlineLevel="0" collapsed="false">
      <c r="A35" s="39"/>
      <c r="B35" s="19" t="n">
        <v>25</v>
      </c>
      <c r="C35" s="34" t="str">
        <f aca="false">IF(A35="","",(A35-A34)/1000*$N$8)</f>
        <v/>
      </c>
      <c r="D35" s="19"/>
      <c r="E35" s="39"/>
      <c r="F35" s="35" t="str">
        <f aca="false">IF(OR(C35="",C35=0,E35=""),"",(E35/(C35*1000*8.34)*1000000))</f>
        <v/>
      </c>
      <c r="G35" s="40"/>
      <c r="H35" s="35" t="str">
        <f aca="false">IF(OR(C35="",C35=0,G35=""),"",(G35/(C35*1000*8.34)*1000000))</f>
        <v/>
      </c>
      <c r="I35" s="40"/>
      <c r="J35" s="35" t="str">
        <f aca="false">IF(OR(C35="",C35=0,I35=""),"",(I35/(C35*1000*8.34)*1000000))</f>
        <v/>
      </c>
      <c r="K35" s="40"/>
      <c r="L35" s="40"/>
    </row>
    <row r="36" customFormat="false" ht="12.75" hidden="false" customHeight="false" outlineLevel="0" collapsed="false">
      <c r="A36" s="39"/>
      <c r="B36" s="19" t="n">
        <v>26</v>
      </c>
      <c r="C36" s="34" t="str">
        <f aca="false">IF(A36="","",(A36-A35)/1000*$N$8)</f>
        <v/>
      </c>
      <c r="D36" s="19"/>
      <c r="E36" s="39"/>
      <c r="F36" s="35" t="str">
        <f aca="false">IF(OR(C36="",C36=0,E36=""),"",(E36/(C36*1000*8.34)*1000000))</f>
        <v/>
      </c>
      <c r="G36" s="40"/>
      <c r="H36" s="35" t="str">
        <f aca="false">IF(OR(C36="",C36=0,G36=""),"",(G36/(C36*1000*8.34)*1000000))</f>
        <v/>
      </c>
      <c r="I36" s="40"/>
      <c r="J36" s="35" t="str">
        <f aca="false">IF(OR(C36="",C36=0,I36=""),"",(I36/(C36*1000*8.34)*1000000))</f>
        <v/>
      </c>
      <c r="K36" s="40"/>
      <c r="L36" s="40"/>
    </row>
    <row r="37" customFormat="false" ht="12.75" hidden="false" customHeight="false" outlineLevel="0" collapsed="false">
      <c r="A37" s="39"/>
      <c r="B37" s="19" t="n">
        <v>27</v>
      </c>
      <c r="C37" s="34" t="str">
        <f aca="false">IF(A37="","",(A37-A36)/1000*$N$8)</f>
        <v/>
      </c>
      <c r="D37" s="19"/>
      <c r="E37" s="39"/>
      <c r="F37" s="35" t="str">
        <f aca="false">IF(OR(C37="",C37=0,E37=""),"",(E37/(C37*1000*8.34)*1000000))</f>
        <v/>
      </c>
      <c r="G37" s="40"/>
      <c r="H37" s="35" t="str">
        <f aca="false">IF(OR(C37="",C37=0,G37=""),"",(G37/(C37*1000*8.34)*1000000))</f>
        <v/>
      </c>
      <c r="I37" s="40"/>
      <c r="J37" s="35" t="str">
        <f aca="false">IF(OR(C37="",C37=0,I37=""),"",(I37/(C37*1000*8.34)*1000000))</f>
        <v/>
      </c>
      <c r="K37" s="40"/>
      <c r="L37" s="40"/>
    </row>
    <row r="38" customFormat="false" ht="12.75" hidden="false" customHeight="false" outlineLevel="0" collapsed="false">
      <c r="A38" s="39"/>
      <c r="B38" s="19" t="n">
        <v>28</v>
      </c>
      <c r="C38" s="34" t="str">
        <f aca="false">IF(A38="","",(A38-A37)/1000*$N$8)</f>
        <v/>
      </c>
      <c r="D38" s="19"/>
      <c r="E38" s="39"/>
      <c r="F38" s="35" t="str">
        <f aca="false">IF(OR(C38="",C38=0,E38=""),"",(E38/(C38*1000*8.34)*1000000))</f>
        <v/>
      </c>
      <c r="G38" s="40"/>
      <c r="H38" s="35" t="str">
        <f aca="false">IF(OR(C38="",C38=0,G38=""),"",(G38/(C38*1000*8.34)*1000000))</f>
        <v/>
      </c>
      <c r="I38" s="40"/>
      <c r="J38" s="35" t="str">
        <f aca="false">IF(OR(C38="",C38=0,I38=""),"",(I38/(C38*1000*8.34)*1000000))</f>
        <v/>
      </c>
      <c r="K38" s="40"/>
      <c r="L38" s="40"/>
    </row>
    <row r="39" customFormat="false" ht="12.75" hidden="false" customHeight="false" outlineLevel="0" collapsed="false">
      <c r="A39" s="39"/>
      <c r="B39" s="19" t="n">
        <v>29</v>
      </c>
      <c r="C39" s="34" t="str">
        <f aca="false">IF(A39="","",(A39-A38)/1000*$N$8)</f>
        <v/>
      </c>
      <c r="D39" s="19"/>
      <c r="E39" s="39"/>
      <c r="F39" s="35" t="str">
        <f aca="false">IF(OR(C39="",C39=0,E39=""),"",(E39/(C39*1000*8.34)*1000000))</f>
        <v/>
      </c>
      <c r="G39" s="40"/>
      <c r="H39" s="35" t="str">
        <f aca="false">IF(OR(C39="",C39=0,G39=""),"",(G39/(C39*1000*8.34)*1000000))</f>
        <v/>
      </c>
      <c r="I39" s="40"/>
      <c r="J39" s="35" t="str">
        <f aca="false">IF(OR(C39="",C39=0,I39=""),"",(I39/(C39*1000*8.34)*1000000))</f>
        <v/>
      </c>
      <c r="K39" s="40"/>
      <c r="L39" s="40"/>
    </row>
    <row r="40" customFormat="false" ht="12.75" hidden="false" customHeight="false" outlineLevel="0" collapsed="false">
      <c r="A40" s="39"/>
      <c r="B40" s="19" t="n">
        <v>30</v>
      </c>
      <c r="C40" s="34" t="str">
        <f aca="false">IF(A40="","",(A40-A39)/1000*$N$8)</f>
        <v/>
      </c>
      <c r="D40" s="19"/>
      <c r="E40" s="39"/>
      <c r="F40" s="35" t="str">
        <f aca="false">IF(OR(C40="",C40=0,E40=""),"",(E40/(C40*1000*8.34)*1000000))</f>
        <v/>
      </c>
      <c r="G40" s="40"/>
      <c r="H40" s="35" t="str">
        <f aca="false">IF(OR(C40="",C40=0,G40=""),"",(G40/(C40*1000*8.34)*1000000))</f>
        <v/>
      </c>
      <c r="I40" s="40"/>
      <c r="J40" s="35" t="str">
        <f aca="false">IF(OR(C40="",C40=0,I40=""),"",(I40/(C40*1000*8.34)*1000000))</f>
        <v/>
      </c>
      <c r="K40" s="40"/>
      <c r="L40" s="40"/>
    </row>
    <row r="41" customFormat="false" ht="13.5" hidden="false" customHeight="false" outlineLevel="0" collapsed="false">
      <c r="A41" s="43"/>
      <c r="B41" s="44" t="n">
        <v>31</v>
      </c>
      <c r="C41" s="44" t="str">
        <f aca="false">IF(A41="","",(A41-A40)/1000*$N$8)</f>
        <v/>
      </c>
      <c r="D41" s="44"/>
      <c r="E41" s="43"/>
      <c r="F41" s="45" t="str">
        <f aca="false">IF(OR(C41="",C41=0,E41=""),"",(E41/(C41*1000*8.34)*1000000))</f>
        <v/>
      </c>
      <c r="G41" s="46"/>
      <c r="H41" s="45" t="str">
        <f aca="false">IF(OR(C41="",C41=0,G41=""),"",(G41/(C41*1000*8.34)*1000000))</f>
        <v/>
      </c>
      <c r="I41" s="46"/>
      <c r="J41" s="45" t="str">
        <f aca="false">IF(OR(C41="",C41=0,I41=""),"",(I41/(C41*1000*8.34)*1000000))</f>
        <v/>
      </c>
      <c r="K41" s="46"/>
      <c r="L41" s="46"/>
    </row>
    <row r="42" customFormat="false" ht="13.5" hidden="false" customHeight="true" outlineLevel="0" collapsed="false">
      <c r="A42" s="47" t="s">
        <v>21</v>
      </c>
      <c r="B42" s="47"/>
      <c r="C42" s="48" t="str">
        <f aca="false">IF(SUM(C11:C41)&gt;0,SUM(C11:C41),"")</f>
        <v/>
      </c>
      <c r="D42" s="49"/>
      <c r="E42" s="49" t="str">
        <f aca="false">IF(SUM(E11:E41)&gt;0,SUM(E11:E41),"")</f>
        <v/>
      </c>
      <c r="F42" s="50"/>
      <c r="G42" s="49" t="str">
        <f aca="false">IF(SUM(G11:G41)&gt;0,SUM(G11:G41),"")</f>
        <v/>
      </c>
      <c r="H42" s="50"/>
      <c r="I42" s="49" t="str">
        <f aca="false">IF(SUM(I11:I41)&gt;0,SUM(I11:I41),"")</f>
        <v/>
      </c>
      <c r="J42" s="50"/>
      <c r="K42" s="51"/>
      <c r="L42" s="52"/>
    </row>
    <row r="43" customFormat="false" ht="14.25" hidden="false" customHeight="false" outlineLevel="0" collapsed="false">
      <c r="A43" s="53" t="s">
        <v>22</v>
      </c>
      <c r="B43" s="53"/>
      <c r="C43" s="54" t="str">
        <f aca="false">IF(SUM(C11:C41)&gt;0,AVERAGE(C11:C41),"")</f>
        <v/>
      </c>
      <c r="D43" s="54"/>
      <c r="E43" s="54" t="str">
        <f aca="false">IF(SUM(E11:E41)&gt;0,AVERAGE(E11:E41),"")</f>
        <v/>
      </c>
      <c r="F43" s="54" t="str">
        <f aca="false">IF(SUM(F11:F41)&gt;0,AVERAGE(F11:F41),"")</f>
        <v/>
      </c>
      <c r="G43" s="54" t="str">
        <f aca="false">IF(SUM(G11:G41)&gt;0,AVERAGE(G11:G41),"")</f>
        <v/>
      </c>
      <c r="H43" s="54" t="str">
        <f aca="false">IF(SUM(H11:H41)&gt;0,AVERAGE(H11:H41),"")</f>
        <v/>
      </c>
      <c r="I43" s="54" t="str">
        <f aca="false">IF(SUM(I11:I41)&gt;0,AVERAGE(I11:I41),"")</f>
        <v/>
      </c>
      <c r="J43" s="54" t="str">
        <f aca="false">IF(SUM(J11:J41)&gt;0,AVERAGE(J11:J41),"")</f>
        <v/>
      </c>
      <c r="K43" s="51"/>
      <c r="L43" s="54" t="str">
        <f aca="false">IF(SUM(L11:L41)&gt;0,AVERAGE(L11:L41),"")</f>
        <v/>
      </c>
    </row>
    <row r="44" customFormat="false" ht="13.5" hidden="false" customHeight="false" outlineLevel="0" collapsed="false">
      <c r="A44" s="53" t="s">
        <v>23</v>
      </c>
      <c r="B44" s="53"/>
      <c r="C44" s="34" t="str">
        <f aca="false">IF(SUM(C11:C41)&gt;0,MAX(C11:C41),"")</f>
        <v/>
      </c>
      <c r="D44" s="34"/>
      <c r="E44" s="34" t="str">
        <f aca="false">IF(SUM(E11:E41)&gt;0,MAX(E11:E41),"")</f>
        <v/>
      </c>
      <c r="F44" s="34" t="str">
        <f aca="false">IF(SUM(F11:F41)&gt;0,MAX(F11:F41),"")</f>
        <v/>
      </c>
      <c r="G44" s="34" t="str">
        <f aca="false">IF(SUM(G11:G41)&gt;0,MAX(G11:G41),"")</f>
        <v/>
      </c>
      <c r="H44" s="34" t="str">
        <f aca="false">IF(SUM(H11:H41)&gt;0,MAX(H11:H41),"")</f>
        <v/>
      </c>
      <c r="I44" s="34" t="str">
        <f aca="false">IF(SUM(I11:I41)&gt;0,MAX(I11:I41),"")</f>
        <v/>
      </c>
      <c r="J44" s="34" t="str">
        <f aca="false">IF(SUM(J11:J41)&gt;0,MAX(J11:J41),"")</f>
        <v/>
      </c>
      <c r="K44" s="51"/>
      <c r="L44" s="34" t="str">
        <f aca="false">IF(SUM(L11:L41)&gt;0,MAX(L11:L41),"")</f>
        <v/>
      </c>
    </row>
    <row r="45" customFormat="false" ht="13.5" hidden="false" customHeight="false" outlineLevel="0" collapsed="false">
      <c r="A45" s="55" t="s">
        <v>24</v>
      </c>
      <c r="B45" s="55"/>
      <c r="C45" s="56" t="str">
        <f aca="false">IF(SUM(C11:C41)&gt;0,MIN(C11:C41),"")</f>
        <v/>
      </c>
      <c r="D45" s="56"/>
      <c r="E45" s="56" t="str">
        <f aca="false">IF(SUM(E11:E41)&gt;0,MIN(E11:E41),"")</f>
        <v/>
      </c>
      <c r="F45" s="56" t="str">
        <f aca="false">IF(SUM(F11:F41)&gt;0,MIN(F11:F41),"")</f>
        <v/>
      </c>
      <c r="G45" s="56" t="str">
        <f aca="false">IF(SUM(G11:G41)&gt;0,MIN(G11:G41),"")</f>
        <v/>
      </c>
      <c r="H45" s="56" t="str">
        <f aca="false">IF(SUM(H11:H41)&gt;0,MIN(H11:H41),"")</f>
        <v/>
      </c>
      <c r="I45" s="56" t="str">
        <f aca="false">IF(SUM(I11:I41)&gt;0,MIN(I11:I41),"")</f>
        <v/>
      </c>
      <c r="J45" s="56" t="str">
        <f aca="false">IF(SUM(J11:J41)&gt;0,MIN(J11:J41),"")</f>
        <v/>
      </c>
      <c r="K45" s="51"/>
      <c r="L45" s="56" t="str">
        <f aca="false">IF(SUM(L11:L41)&gt;0,MIN(L11:L41),"")</f>
        <v/>
      </c>
    </row>
    <row r="46" customFormat="false" ht="9" hidden="false" customHeight="true" outlineLevel="0" collapsed="false"/>
    <row r="47" customFormat="false" ht="12.75" hidden="false" customHeight="false" outlineLevel="0" collapsed="false">
      <c r="A47" s="57" t="s">
        <v>25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</row>
    <row r="48" customFormat="false" ht="12.75" hidden="false" customHeight="false" outlineLevel="0" collapsed="false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</row>
    <row r="49" customFormat="false" ht="12.75" hidden="false" customHeight="false" outlineLevel="0" collapsed="false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</row>
    <row r="50" s="61" customFormat="true" ht="11.25" hidden="false" customHeight="true" outlineLevel="0" collapsed="false">
      <c r="A50" s="60" t="s">
        <v>26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</row>
    <row r="51" s="61" customFormat="true" ht="12.75" hidden="false" customHeight="true" outlineLevel="0" collapsed="false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</row>
    <row r="52" customFormat="false" ht="20.1" hidden="false" customHeight="true" outlineLevel="0" collapsed="false">
      <c r="A52" s="62" t="s">
        <v>27</v>
      </c>
      <c r="B52" s="62"/>
      <c r="C52" s="63"/>
      <c r="D52" s="63"/>
      <c r="E52" s="63"/>
      <c r="F52" s="63"/>
      <c r="G52" s="63"/>
      <c r="H52" s="63"/>
      <c r="I52" s="64" t="s">
        <v>28</v>
      </c>
      <c r="J52" s="64"/>
      <c r="K52" s="65"/>
      <c r="L52" s="65"/>
    </row>
    <row r="53" customFormat="false" ht="16.5" hidden="false" customHeight="true" outlineLevel="0" collapsed="false">
      <c r="A53" s="62" t="s">
        <v>29</v>
      </c>
      <c r="B53" s="62"/>
      <c r="C53" s="66"/>
      <c r="D53" s="66"/>
      <c r="E53" s="66"/>
      <c r="F53" s="66"/>
      <c r="G53" s="66"/>
      <c r="H53" s="66"/>
      <c r="I53" s="64" t="s">
        <v>30</v>
      </c>
      <c r="J53" s="64"/>
      <c r="K53" s="65"/>
      <c r="L53" s="65"/>
    </row>
    <row r="54" customFormat="false" ht="4.15" hidden="false" customHeight="true" outlineLevel="0" collapsed="false">
      <c r="A54" s="67"/>
      <c r="B54" s="67"/>
      <c r="C54" s="68"/>
      <c r="D54" s="68"/>
      <c r="E54" s="68"/>
      <c r="F54" s="68"/>
      <c r="G54" s="68"/>
      <c r="H54" s="68"/>
      <c r="I54" s="69"/>
      <c r="J54" s="69"/>
      <c r="K54" s="14"/>
      <c r="L54" s="14"/>
    </row>
    <row r="55" customFormat="false" ht="13.15" hidden="false" customHeight="true" outlineLevel="0" collapsed="false">
      <c r="A55" s="70" t="s">
        <v>31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</row>
    <row r="56" s="71" customFormat="true" ht="13.9" hidden="false" customHeight="true" outlineLevel="0" collapsed="false">
      <c r="A56" s="71" t="s">
        <v>32</v>
      </c>
    </row>
    <row r="57" customFormat="false" ht="9" hidden="false" customHeight="true" outlineLevel="0" collapsed="false"/>
    <row r="58" customFormat="false" ht="12.75" hidden="false" customHeight="false" outlineLevel="0" collapsed="false">
      <c r="A58" s="71" t="s">
        <v>33</v>
      </c>
    </row>
  </sheetData>
  <sheetProtection sheet="true" selectLockedCells="true"/>
  <mergeCells count="47">
    <mergeCell ref="A1:L1"/>
    <mergeCell ref="A2:L2"/>
    <mergeCell ref="A4:E4"/>
    <mergeCell ref="F4:G4"/>
    <mergeCell ref="H4:J4"/>
    <mergeCell ref="N4:P4"/>
    <mergeCell ref="A5:E5"/>
    <mergeCell ref="F5:G5"/>
    <mergeCell ref="H5:J5"/>
    <mergeCell ref="N5:P5"/>
    <mergeCell ref="A7:C7"/>
    <mergeCell ref="E7:J7"/>
    <mergeCell ref="K7:L7"/>
    <mergeCell ref="A8:C8"/>
    <mergeCell ref="E8:F8"/>
    <mergeCell ref="G8:H8"/>
    <mergeCell ref="I8:J8"/>
    <mergeCell ref="K8:K10"/>
    <mergeCell ref="L8:L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N11:P15"/>
    <mergeCell ref="A42:B42"/>
    <mergeCell ref="K42:K45"/>
    <mergeCell ref="A43:B43"/>
    <mergeCell ref="A44:B44"/>
    <mergeCell ref="A45:B45"/>
    <mergeCell ref="B47:L47"/>
    <mergeCell ref="A48:L48"/>
    <mergeCell ref="A49:L49"/>
    <mergeCell ref="A50:L51"/>
    <mergeCell ref="A52:B52"/>
    <mergeCell ref="C52:H52"/>
    <mergeCell ref="I52:J52"/>
    <mergeCell ref="K52:L52"/>
    <mergeCell ref="A53:B53"/>
    <mergeCell ref="C53:H53"/>
    <mergeCell ref="I53:J53"/>
    <mergeCell ref="K53:L53"/>
    <mergeCell ref="A55:L55"/>
  </mergeCells>
  <conditionalFormatting sqref="A4:L4 A8:C8 A11:A41 E11:E41 G11:G41 I11:I41 K11:L41 E8:J8">
    <cfRule type="cellIs" priority="2" operator="equal" aboveAverage="0" equalAverage="0" bottom="0" percent="0" rank="0" text="" dxfId="0">
      <formula>""</formula>
    </cfRule>
  </conditionalFormatting>
  <dataValidations count="2">
    <dataValidation allowBlank="true" error="Enter 1 if gallons or 7.481 if cubic feet" errorStyle="stop" operator="between" showDropDown="false" showErrorMessage="true" showInputMessage="false" sqref="N8:N9" type="none">
      <formula1>0</formula1>
      <formula2>0</formula2>
    </dataValidation>
    <dataValidation allowBlank="false" error="Select volume units of master meter" errorStyle="stop" operator="between" prompt="Select volume units of master meter" showDropDown="false" showErrorMessage="true" showInputMessage="true" sqref="A10" type="list">
      <formula1>$Q$11:$Q$12</formula1>
      <formula2>0</formula2>
    </dataValidation>
  </dataValidations>
  <printOptions headings="false" gridLines="false" gridLinesSet="true" horizontalCentered="false" verticalCentered="false"/>
  <pageMargins left="0.75" right="0.409722222222222" top="0.579861111111111" bottom="0.279861111111111" header="0.220138888888889" footer="0.511811023622047"/>
  <pageSetup paperSize="1" scale="99" fitToWidth="1" fitToHeight="1" pageOrder="downThenOver" orientation="portrait" blackAndWhite="false" draft="false" cellComments="none" horizontalDpi="300" verticalDpi="300" copies="1"/>
  <headerFooter differentFirst="false" differentOddEven="false">
    <oddHeader>&amp;L&amp;6  
      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1998-11-24T14:25:29Z</dcterms:created>
  <dc:creator>Lance A Jones, P.E.</dc:creator>
  <dc:description/>
  <dc:language>en-US</dc:language>
  <cp:lastModifiedBy>Matthew Beard</cp:lastModifiedBy>
  <cp:lastPrinted>2026-10-08T15:35:03Z</cp:lastPrinted>
  <dcterms:modified xsi:type="dcterms:W3CDTF">2026-10-12T14:14:28Z</dcterms:modified>
  <cp:revision>0</cp:revision>
  <dc:subject/>
  <dc:title>Short Operation Report Form</dc:title>
</cp:coreProperties>
</file>